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我的文件匣\Desktop\1092_)課程會議\1100707_課程會議02\"/>
    </mc:Choice>
  </mc:AlternateContent>
  <bookViews>
    <workbookView xWindow="0" yWindow="0" windowWidth="28800" windowHeight="11925"/>
  </bookViews>
  <sheets>
    <sheet name="課程" sheetId="1" r:id="rId1"/>
    <sheet name="code" sheetId="2" r:id="rId2"/>
  </sheets>
  <definedNames>
    <definedName name="_xlnm._FilterDatabase" localSheetId="0" hidden="1">課程!$A$1:$F$71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 s="1"/>
  <c r="K10" i="1"/>
  <c r="L10" i="1" s="1"/>
  <c r="K9" i="1"/>
  <c r="L9" i="1" s="1"/>
  <c r="K8" i="1"/>
  <c r="L8" i="1" s="1"/>
  <c r="K7" i="1"/>
  <c r="L7" i="1" s="1"/>
  <c r="J7" i="1"/>
  <c r="K6" i="1"/>
  <c r="J6" i="1"/>
  <c r="K5" i="1"/>
  <c r="L5" i="1" s="1"/>
  <c r="K4" i="1"/>
  <c r="L4" i="1" s="1"/>
  <c r="K3" i="1"/>
  <c r="L3" i="1" s="1"/>
  <c r="J3" i="1"/>
  <c r="K2" i="1"/>
  <c r="J2" i="1"/>
  <c r="L2" i="1" l="1"/>
  <c r="L6" i="1"/>
</calcChain>
</file>

<file path=xl/sharedStrings.xml><?xml version="1.0" encoding="utf-8"?>
<sst xmlns="http://schemas.openxmlformats.org/spreadsheetml/2006/main" count="387" uniqueCount="105">
  <si>
    <t>學期</t>
    <phoneticPr fontId="1" type="noConversion"/>
  </si>
  <si>
    <t>課名</t>
    <phoneticPr fontId="1" type="noConversion"/>
  </si>
  <si>
    <t>學分</t>
    <phoneticPr fontId="1" type="noConversion"/>
  </si>
  <si>
    <t>生醫</t>
    <phoneticPr fontId="1" type="noConversion"/>
  </si>
  <si>
    <t>資源</t>
    <phoneticPr fontId="1" type="noConversion"/>
  </si>
  <si>
    <t>修畢</t>
    <phoneticPr fontId="1" type="noConversion"/>
  </si>
  <si>
    <t>組別</t>
    <phoneticPr fontId="1" type="noConversion"/>
  </si>
  <si>
    <t>選別</t>
    <phoneticPr fontId="1" type="noConversion"/>
  </si>
  <si>
    <t>應修學份數</t>
    <phoneticPr fontId="1" type="noConversion"/>
  </si>
  <si>
    <t>已修學分數</t>
    <phoneticPr fontId="1" type="noConversion"/>
  </si>
  <si>
    <t>符合***</t>
    <phoneticPr fontId="1" type="noConversion"/>
  </si>
  <si>
    <t>一上</t>
    <phoneticPr fontId="1" type="noConversion"/>
  </si>
  <si>
    <t>大學入門</t>
  </si>
  <si>
    <t>a</t>
    <phoneticPr fontId="1" type="noConversion"/>
  </si>
  <si>
    <t>生物資源</t>
    <phoneticPr fontId="1" type="noConversion"/>
  </si>
  <si>
    <t>校院系核心*</t>
    <phoneticPr fontId="1" type="noConversion"/>
  </si>
  <si>
    <t>*不含通識、軍訓、導師時間</t>
    <phoneticPr fontId="1" type="noConversion"/>
  </si>
  <si>
    <t>國文</t>
  </si>
  <si>
    <t>必修</t>
    <phoneticPr fontId="1" type="noConversion"/>
  </si>
  <si>
    <t>**未包含所有選修</t>
    <phoneticPr fontId="1" type="noConversion"/>
  </si>
  <si>
    <t>外國語文</t>
  </si>
  <si>
    <t>必選</t>
    <phoneticPr fontId="1" type="noConversion"/>
  </si>
  <si>
    <t>***未檢查修業規則</t>
    <phoneticPr fontId="1" type="noConversion"/>
  </si>
  <si>
    <t>普通生物學(ㄧ)</t>
  </si>
  <si>
    <t>0(未修)</t>
  </si>
  <si>
    <t>選修**</t>
    <phoneticPr fontId="1" type="noConversion"/>
  </si>
  <si>
    <t>普通化學(ㄧ)</t>
  </si>
  <si>
    <t>生物醫學</t>
    <phoneticPr fontId="1" type="noConversion"/>
  </si>
  <si>
    <t>校院系核心</t>
    <phoneticPr fontId="1" type="noConversion"/>
  </si>
  <si>
    <t>普通生物學實驗</t>
  </si>
  <si>
    <t>生態學</t>
  </si>
  <si>
    <t>d</t>
    <phoneticPr fontId="1" type="noConversion"/>
  </si>
  <si>
    <t>b</t>
    <phoneticPr fontId="1" type="noConversion"/>
  </si>
  <si>
    <t>必選 -1</t>
    <phoneticPr fontId="1" type="noConversion"/>
  </si>
  <si>
    <t>一下</t>
    <phoneticPr fontId="1" type="noConversion"/>
  </si>
  <si>
    <t>必選 -2</t>
  </si>
  <si>
    <t>必選 -3</t>
  </si>
  <si>
    <t>程式設計(ㄧ)</t>
  </si>
  <si>
    <t>普通生物學(二)</t>
  </si>
  <si>
    <t>有機化學</t>
  </si>
  <si>
    <t>前瞻生命科學專題導論</t>
  </si>
  <si>
    <t>二上</t>
    <phoneticPr fontId="1" type="noConversion"/>
  </si>
  <si>
    <t>人生哲學</t>
  </si>
  <si>
    <t>生物統計學</t>
  </si>
  <si>
    <t>生物化學(一)</t>
  </si>
  <si>
    <t>生物科學應用與發展</t>
  </si>
  <si>
    <t>微生物學</t>
  </si>
  <si>
    <t>c1</t>
    <phoneticPr fontId="1" type="noConversion"/>
  </si>
  <si>
    <t>c</t>
    <phoneticPr fontId="1" type="noConversion"/>
  </si>
  <si>
    <t>生質能源概論</t>
  </si>
  <si>
    <t>動物組織學</t>
  </si>
  <si>
    <t>動物組織學實驗</t>
  </si>
  <si>
    <t>c2</t>
    <phoneticPr fontId="1" type="noConversion"/>
  </si>
  <si>
    <t>微生物學實驗</t>
  </si>
  <si>
    <t>二下</t>
    <phoneticPr fontId="1" type="noConversion"/>
  </si>
  <si>
    <t>遺傳學</t>
  </si>
  <si>
    <t>植物生理學</t>
  </si>
  <si>
    <t>昆蟲學</t>
  </si>
  <si>
    <t>生物化學(二)</t>
  </si>
  <si>
    <t>比較解剖學</t>
  </si>
  <si>
    <t>生物化學實驗</t>
  </si>
  <si>
    <t>比較解剖學實驗</t>
  </si>
  <si>
    <t>三上</t>
    <phoneticPr fontId="1" type="noConversion"/>
  </si>
  <si>
    <t>專題討論</t>
  </si>
  <si>
    <t>生物資源應用與發展(一)</t>
  </si>
  <si>
    <t>動物生理學</t>
  </si>
  <si>
    <t>演化學</t>
  </si>
  <si>
    <t>數據分析程式語言</t>
  </si>
  <si>
    <t>植物組織培養</t>
  </si>
  <si>
    <t>細胞生物學</t>
  </si>
  <si>
    <t>細胞生物學實驗</t>
  </si>
  <si>
    <t>動物生理學實驗</t>
  </si>
  <si>
    <t>胚胎學實驗</t>
  </si>
  <si>
    <t>胚胎學 -發生學</t>
  </si>
  <si>
    <t>c3</t>
    <phoneticPr fontId="1" type="noConversion"/>
  </si>
  <si>
    <t>三下</t>
    <phoneticPr fontId="1" type="noConversion"/>
  </si>
  <si>
    <t>生物資源研究法</t>
  </si>
  <si>
    <t>生物資源專題研究</t>
  </si>
  <si>
    <t>生物資訊學</t>
  </si>
  <si>
    <t>植物發育學</t>
  </si>
  <si>
    <t>分子生物學</t>
  </si>
  <si>
    <t>基因工程技術原理</t>
  </si>
  <si>
    <t>動物生理學特論</t>
  </si>
  <si>
    <t>基因工程技術原理實驗</t>
  </si>
  <si>
    <t>神經科學</t>
  </si>
  <si>
    <t>四上</t>
    <phoneticPr fontId="1" type="noConversion"/>
  </si>
  <si>
    <t>專業倫理-科技倫理</t>
  </si>
  <si>
    <t>論文選讀</t>
  </si>
  <si>
    <t>植物基因轉殖</t>
  </si>
  <si>
    <t>生物資源應用與發展(二)</t>
  </si>
  <si>
    <t>生命科學專題研究</t>
  </si>
  <si>
    <t>免疫學</t>
  </si>
  <si>
    <t>組織工程概論</t>
  </si>
  <si>
    <t>基因治療-英</t>
  </si>
  <si>
    <t xml:space="preserve">生物醫學專題研究 </t>
  </si>
  <si>
    <t>四下</t>
    <phoneticPr fontId="1" type="noConversion"/>
  </si>
  <si>
    <t>智慧農業實務</t>
  </si>
  <si>
    <t>海洋生物學</t>
  </si>
  <si>
    <t>保育生物學</t>
  </si>
  <si>
    <t>基因體學</t>
  </si>
  <si>
    <t>病毒學</t>
  </si>
  <si>
    <t>醫衛分子檢測</t>
  </si>
  <si>
    <t>0(未修)</t>
    <phoneticPr fontId="1" type="noConversion"/>
  </si>
  <si>
    <t>1(已修畢)</t>
    <phoneticPr fontId="1" type="noConversion"/>
  </si>
  <si>
    <t>選修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</si>
</sst>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 style="mediumDashDot">
        <color rgb="FFFF0000"/>
      </left>
      <right/>
      <top style="mediumDashDot">
        <color rgb="FFFF0000"/>
      </top>
      <bottom style="thin">
        <color theme="4" tint="-0.249977111117893"/>
      </bottom>
      <diagonal/>
    </border>
    <border>
      <left/>
      <right/>
      <top style="mediumDashDot">
        <color rgb="FFFF0000"/>
      </top>
      <bottom style="thin">
        <color theme="4" tint="-0.249977111117893"/>
      </bottom>
      <diagonal/>
    </border>
    <border>
      <left/>
      <right style="mediumDashDot">
        <color rgb="FFFF0000"/>
      </right>
      <top style="mediumDashDot">
        <color rgb="FFFF0000"/>
      </top>
      <bottom style="thin">
        <color theme="4" tint="-0.249977111117893"/>
      </bottom>
      <diagonal/>
    </border>
    <border>
      <left style="mediumDashDot">
        <color rgb="FFFF0000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mediumDashDot">
        <color rgb="FFFF0000"/>
      </right>
      <top style="thin">
        <color theme="4" tint="-0.249977111117893"/>
      </top>
      <bottom/>
      <diagonal/>
    </border>
    <border>
      <left style="mediumDashDot">
        <color rgb="FFFF0000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mediumDashDot">
        <color rgb="FFFF0000"/>
      </right>
      <top/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修畢" displayName="修畢" ref="D1:D3" totalsRowShown="0">
  <autoFilter ref="D1:D3"/>
  <tableColumns count="1">
    <tableColumn id="1" name="修畢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pane ySplit="1" topLeftCell="A2" activePane="bottomLeft" state="frozen"/>
      <selection pane="bottomLeft" activeCell="F8" sqref="F8"/>
    </sheetView>
  </sheetViews>
  <sheetFormatPr defaultRowHeight="16.5" x14ac:dyDescent="0.25"/>
  <cols>
    <col min="2" max="2" width="25.25" style="6" customWidth="1"/>
    <col min="3" max="5" width="8.875" style="7"/>
    <col min="6" max="6" width="11.25" customWidth="1"/>
    <col min="8" max="8" width="12" customWidth="1"/>
    <col min="9" max="9" width="15" customWidth="1"/>
    <col min="10" max="11" width="12.5" style="7" customWidth="1"/>
  </cols>
  <sheetData>
    <row r="1" spans="1:13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4"/>
      <c r="H1" s="15" t="s">
        <v>6</v>
      </c>
      <c r="I1" s="16" t="s">
        <v>7</v>
      </c>
      <c r="J1" s="17" t="s">
        <v>8</v>
      </c>
      <c r="K1" s="17" t="s">
        <v>9</v>
      </c>
      <c r="L1" s="18" t="s">
        <v>10</v>
      </c>
    </row>
    <row r="2" spans="1:13" x14ac:dyDescent="0.25">
      <c r="A2" t="s">
        <v>11</v>
      </c>
      <c r="B2" s="6" t="s">
        <v>12</v>
      </c>
      <c r="C2" s="7">
        <v>2</v>
      </c>
      <c r="D2" s="7" t="s">
        <v>13</v>
      </c>
      <c r="E2" s="7" t="s">
        <v>13</v>
      </c>
      <c r="F2" s="25" t="s">
        <v>24</v>
      </c>
      <c r="H2" s="27" t="s">
        <v>14</v>
      </c>
      <c r="I2" s="19" t="s">
        <v>15</v>
      </c>
      <c r="J2" s="20">
        <f>SUMIFS($C$2:$C$71,$E$2:$E$71,"a")</f>
        <v>50</v>
      </c>
      <c r="K2" s="20">
        <f>SUMIFS($C$2:$C$71,$D$2:$D$71,"a",$F$2:$F$71,"1(已修畢)")</f>
        <v>0</v>
      </c>
      <c r="L2" s="21" t="str">
        <f>IF(K2&gt;=J2,"OK","")</f>
        <v/>
      </c>
      <c r="M2" t="s">
        <v>16</v>
      </c>
    </row>
    <row r="3" spans="1:13" x14ac:dyDescent="0.25">
      <c r="A3" t="s">
        <v>11</v>
      </c>
      <c r="B3" s="6" t="s">
        <v>17</v>
      </c>
      <c r="C3" s="7">
        <v>2</v>
      </c>
      <c r="D3" s="7" t="s">
        <v>13</v>
      </c>
      <c r="E3" s="7" t="s">
        <v>13</v>
      </c>
      <c r="F3" s="25" t="s">
        <v>24</v>
      </c>
      <c r="H3" s="28"/>
      <c r="I3" s="8" t="s">
        <v>18</v>
      </c>
      <c r="J3" s="10">
        <f>SUMIFS($C$2:$C$71,$E$2:$E$71,"b")</f>
        <v>18</v>
      </c>
      <c r="K3" s="10">
        <f>SUMIFS($C$2:$C$71,$E$2:$E$71,"b",$F$2:$F$71,"1(已修畢)")</f>
        <v>0</v>
      </c>
      <c r="L3" s="11" t="str">
        <f t="shared" ref="L3:L11" si="0">IF(K3&gt;=J3,"OK","")</f>
        <v/>
      </c>
      <c r="M3" t="s">
        <v>19</v>
      </c>
    </row>
    <row r="4" spans="1:13" x14ac:dyDescent="0.25">
      <c r="A4" t="s">
        <v>11</v>
      </c>
      <c r="B4" s="6" t="s">
        <v>20</v>
      </c>
      <c r="C4" s="7">
        <v>2</v>
      </c>
      <c r="D4" s="7" t="s">
        <v>13</v>
      </c>
      <c r="E4" s="7" t="s">
        <v>13</v>
      </c>
      <c r="F4" s="25" t="s">
        <v>24</v>
      </c>
      <c r="H4" s="28"/>
      <c r="I4" s="8" t="s">
        <v>21</v>
      </c>
      <c r="J4" s="10">
        <v>18</v>
      </c>
      <c r="K4" s="10">
        <f>SUMIFS($C$2:$C$71,$E$2:$E$71,"c",$F$2:$F$71,"1(已修畢)")</f>
        <v>0</v>
      </c>
      <c r="L4" s="11" t="str">
        <f t="shared" si="0"/>
        <v/>
      </c>
      <c r="M4" t="s">
        <v>22</v>
      </c>
    </row>
    <row r="5" spans="1:13" x14ac:dyDescent="0.25">
      <c r="A5" t="s">
        <v>11</v>
      </c>
      <c r="B5" s="6" t="s">
        <v>23</v>
      </c>
      <c r="C5" s="7">
        <v>3</v>
      </c>
      <c r="D5" s="7" t="s">
        <v>13</v>
      </c>
      <c r="E5" s="7" t="s">
        <v>13</v>
      </c>
      <c r="F5" s="25" t="s">
        <v>24</v>
      </c>
      <c r="H5" s="29"/>
      <c r="I5" s="22" t="s">
        <v>25</v>
      </c>
      <c r="J5" s="23">
        <v>30</v>
      </c>
      <c r="K5" s="23">
        <f>SUMIFS($C$2:$C$71,$E$2:$E$71,"d",$F$2:$F$71,"1(已修畢)")</f>
        <v>0</v>
      </c>
      <c r="L5" s="24" t="str">
        <f t="shared" si="0"/>
        <v/>
      </c>
    </row>
    <row r="6" spans="1:13" x14ac:dyDescent="0.25">
      <c r="A6" t="s">
        <v>11</v>
      </c>
      <c r="B6" s="6" t="s">
        <v>26</v>
      </c>
      <c r="C6" s="7">
        <v>3</v>
      </c>
      <c r="D6" s="7" t="s">
        <v>13</v>
      </c>
      <c r="E6" s="7" t="s">
        <v>13</v>
      </c>
      <c r="F6" s="25" t="s">
        <v>24</v>
      </c>
      <c r="H6" s="28" t="s">
        <v>27</v>
      </c>
      <c r="I6" s="8" t="s">
        <v>28</v>
      </c>
      <c r="J6" s="10">
        <f>SUMIFS($C$2:$C$71,$D$2:$D$71,"a")</f>
        <v>50</v>
      </c>
      <c r="K6" s="10">
        <f>SUMIFS($C$2:$C$71,$D$2:$D$71,"a",$F$2:$F$71,"1(已修畢)")</f>
        <v>0</v>
      </c>
      <c r="L6" s="11" t="str">
        <f t="shared" si="0"/>
        <v/>
      </c>
    </row>
    <row r="7" spans="1:13" x14ac:dyDescent="0.25">
      <c r="A7" t="s">
        <v>11</v>
      </c>
      <c r="B7" s="6" t="s">
        <v>29</v>
      </c>
      <c r="C7" s="7">
        <v>1</v>
      </c>
      <c r="D7" s="7" t="s">
        <v>13</v>
      </c>
      <c r="E7" s="7" t="s">
        <v>13</v>
      </c>
      <c r="F7" s="25" t="s">
        <v>24</v>
      </c>
      <c r="H7" s="28"/>
      <c r="I7" s="8" t="s">
        <v>18</v>
      </c>
      <c r="J7" s="10">
        <f>SUMIFS($C$2:$C$71,$D$2:$D$71,"b")</f>
        <v>18</v>
      </c>
      <c r="K7" s="10">
        <f>SUMIFS($C$2:$C$71,$D$2:$D$71,"b",$F$2:$F$71,"1(已修畢)")</f>
        <v>0</v>
      </c>
      <c r="L7" s="11" t="str">
        <f t="shared" si="0"/>
        <v/>
      </c>
    </row>
    <row r="8" spans="1:13" x14ac:dyDescent="0.25">
      <c r="A8" s="1" t="s">
        <v>11</v>
      </c>
      <c r="B8" s="9" t="s">
        <v>30</v>
      </c>
      <c r="C8" s="3">
        <v>3</v>
      </c>
      <c r="D8" s="3" t="s">
        <v>31</v>
      </c>
      <c r="E8" s="3" t="s">
        <v>32</v>
      </c>
      <c r="F8" s="25" t="s">
        <v>24</v>
      </c>
      <c r="H8" s="28"/>
      <c r="I8" s="8" t="s">
        <v>33</v>
      </c>
      <c r="J8" s="10">
        <v>6</v>
      </c>
      <c r="K8" s="10">
        <f>SUMIFS($C$2:$C$71,$D$2:$D$71,"c1",$F$2:$F$71,"1(已修畢)")</f>
        <v>0</v>
      </c>
      <c r="L8" s="11" t="str">
        <f t="shared" si="0"/>
        <v/>
      </c>
    </row>
    <row r="9" spans="1:13" x14ac:dyDescent="0.25">
      <c r="A9" t="s">
        <v>34</v>
      </c>
      <c r="B9" s="6" t="s">
        <v>17</v>
      </c>
      <c r="C9" s="7">
        <v>2</v>
      </c>
      <c r="D9" s="7" t="s">
        <v>13</v>
      </c>
      <c r="E9" s="7" t="s">
        <v>13</v>
      </c>
      <c r="F9" s="25" t="s">
        <v>24</v>
      </c>
      <c r="H9" s="28"/>
      <c r="I9" s="8" t="s">
        <v>35</v>
      </c>
      <c r="J9" s="10">
        <v>4</v>
      </c>
      <c r="K9" s="10">
        <f>SUMIFS($C$2:$C$71,$D$2:$D$71,"c2",$F$2:$F$71,"1(已修畢)")</f>
        <v>0</v>
      </c>
      <c r="L9" s="11" t="str">
        <f t="shared" si="0"/>
        <v/>
      </c>
    </row>
    <row r="10" spans="1:13" x14ac:dyDescent="0.25">
      <c r="A10" t="s">
        <v>34</v>
      </c>
      <c r="B10" s="6" t="s">
        <v>20</v>
      </c>
      <c r="C10" s="7">
        <v>2</v>
      </c>
      <c r="D10" s="7" t="s">
        <v>13</v>
      </c>
      <c r="E10" s="7" t="s">
        <v>13</v>
      </c>
      <c r="F10" s="25" t="s">
        <v>24</v>
      </c>
      <c r="H10" s="28"/>
      <c r="I10" s="8" t="s">
        <v>36</v>
      </c>
      <c r="J10" s="10">
        <v>8</v>
      </c>
      <c r="K10" s="10">
        <f>SUMIFS($C$2:$C$71,$D$2:$D$71,"c3",$F$2:$F$71,"1(已修畢)")</f>
        <v>0</v>
      </c>
      <c r="L10" s="11" t="str">
        <f t="shared" si="0"/>
        <v/>
      </c>
    </row>
    <row r="11" spans="1:13" ht="17.25" thickBot="1" x14ac:dyDescent="0.3">
      <c r="A11" t="s">
        <v>34</v>
      </c>
      <c r="B11" s="6" t="s">
        <v>37</v>
      </c>
      <c r="C11" s="7">
        <v>3</v>
      </c>
      <c r="D11" s="7" t="s">
        <v>13</v>
      </c>
      <c r="E11" s="7" t="s">
        <v>13</v>
      </c>
      <c r="F11" s="25" t="s">
        <v>24</v>
      </c>
      <c r="H11" s="30"/>
      <c r="I11" s="12" t="s">
        <v>25</v>
      </c>
      <c r="J11" s="13">
        <v>30</v>
      </c>
      <c r="K11" s="13">
        <f>SUMIFS($C$2:$C$71,$D$2:$D$71,"d",$F$2:$F$71,"1(已修畢)")</f>
        <v>0</v>
      </c>
      <c r="L11" s="14" t="str">
        <f t="shared" si="0"/>
        <v/>
      </c>
    </row>
    <row r="12" spans="1:13" x14ac:dyDescent="0.25">
      <c r="A12" t="s">
        <v>34</v>
      </c>
      <c r="B12" s="6" t="s">
        <v>38</v>
      </c>
      <c r="C12" s="7">
        <v>3</v>
      </c>
      <c r="D12" s="7" t="s">
        <v>13</v>
      </c>
      <c r="E12" s="7" t="s">
        <v>13</v>
      </c>
      <c r="F12" s="25" t="s">
        <v>24</v>
      </c>
    </row>
    <row r="13" spans="1:13" x14ac:dyDescent="0.25">
      <c r="A13" t="s">
        <v>34</v>
      </c>
      <c r="B13" s="6" t="s">
        <v>39</v>
      </c>
      <c r="C13" s="7">
        <v>3</v>
      </c>
      <c r="D13" s="7" t="s">
        <v>13</v>
      </c>
      <c r="E13" s="7" t="s">
        <v>13</v>
      </c>
      <c r="F13" s="25" t="s">
        <v>24</v>
      </c>
    </row>
    <row r="14" spans="1:13" x14ac:dyDescent="0.25">
      <c r="A14" t="s">
        <v>34</v>
      </c>
      <c r="B14" s="6" t="s">
        <v>40</v>
      </c>
      <c r="C14" s="7">
        <v>3</v>
      </c>
      <c r="D14" s="7" t="s">
        <v>13</v>
      </c>
      <c r="E14" s="7" t="s">
        <v>13</v>
      </c>
      <c r="F14" s="25" t="s">
        <v>24</v>
      </c>
    </row>
    <row r="15" spans="1:13" x14ac:dyDescent="0.25">
      <c r="A15" s="1" t="s">
        <v>34</v>
      </c>
      <c r="B15" s="9" t="s">
        <v>29</v>
      </c>
      <c r="C15" s="3">
        <v>1</v>
      </c>
      <c r="D15" s="3" t="s">
        <v>13</v>
      </c>
      <c r="E15" s="3" t="s">
        <v>13</v>
      </c>
      <c r="F15" s="25" t="s">
        <v>24</v>
      </c>
    </row>
    <row r="16" spans="1:13" x14ac:dyDescent="0.25">
      <c r="A16" s="5" t="s">
        <v>41</v>
      </c>
      <c r="B16" s="6" t="s">
        <v>42</v>
      </c>
      <c r="C16" s="7">
        <v>2</v>
      </c>
      <c r="D16" s="7" t="s">
        <v>13</v>
      </c>
      <c r="E16" s="7" t="s">
        <v>13</v>
      </c>
      <c r="F16" s="25" t="s">
        <v>24</v>
      </c>
    </row>
    <row r="17" spans="1:9" x14ac:dyDescent="0.25">
      <c r="A17" s="5" t="s">
        <v>41</v>
      </c>
      <c r="B17" s="6" t="s">
        <v>20</v>
      </c>
      <c r="C17" s="7">
        <v>2</v>
      </c>
      <c r="D17" s="7" t="s">
        <v>13</v>
      </c>
      <c r="E17" s="7" t="s">
        <v>13</v>
      </c>
      <c r="F17" s="25" t="s">
        <v>24</v>
      </c>
    </row>
    <row r="18" spans="1:9" x14ac:dyDescent="0.25">
      <c r="A18" s="5" t="s">
        <v>41</v>
      </c>
      <c r="B18" s="6" t="s">
        <v>43</v>
      </c>
      <c r="C18" s="7">
        <v>3</v>
      </c>
      <c r="D18" s="7" t="s">
        <v>13</v>
      </c>
      <c r="E18" s="7" t="s">
        <v>13</v>
      </c>
      <c r="F18" s="25" t="s">
        <v>24</v>
      </c>
      <c r="I18" s="8"/>
    </row>
    <row r="19" spans="1:9" x14ac:dyDescent="0.25">
      <c r="A19" s="5" t="s">
        <v>41</v>
      </c>
      <c r="B19" s="6" t="s">
        <v>44</v>
      </c>
      <c r="C19" s="7">
        <v>3</v>
      </c>
      <c r="D19" s="7" t="s">
        <v>13</v>
      </c>
      <c r="E19" s="7" t="s">
        <v>13</v>
      </c>
      <c r="F19" s="25" t="s">
        <v>24</v>
      </c>
      <c r="I19" s="8"/>
    </row>
    <row r="20" spans="1:9" x14ac:dyDescent="0.25">
      <c r="A20" s="5" t="s">
        <v>41</v>
      </c>
      <c r="B20" s="6" t="s">
        <v>45</v>
      </c>
      <c r="C20" s="7">
        <v>2</v>
      </c>
      <c r="D20" s="7" t="s">
        <v>31</v>
      </c>
      <c r="E20" s="7" t="s">
        <v>32</v>
      </c>
      <c r="F20" s="25" t="s">
        <v>24</v>
      </c>
    </row>
    <row r="21" spans="1:9" x14ac:dyDescent="0.25">
      <c r="A21" s="5" t="s">
        <v>41</v>
      </c>
      <c r="B21" s="6" t="s">
        <v>46</v>
      </c>
      <c r="C21" s="7">
        <v>3</v>
      </c>
      <c r="D21" s="7" t="s">
        <v>47</v>
      </c>
      <c r="E21" s="7" t="s">
        <v>48</v>
      </c>
      <c r="F21" s="25" t="s">
        <v>24</v>
      </c>
    </row>
    <row r="22" spans="1:9" x14ac:dyDescent="0.25">
      <c r="A22" s="5" t="s">
        <v>41</v>
      </c>
      <c r="B22" s="6" t="s">
        <v>49</v>
      </c>
      <c r="C22" s="7">
        <v>3</v>
      </c>
      <c r="D22" s="7" t="s">
        <v>31</v>
      </c>
      <c r="E22" s="7" t="s">
        <v>48</v>
      </c>
      <c r="F22" s="25" t="s">
        <v>24</v>
      </c>
    </row>
    <row r="23" spans="1:9" x14ac:dyDescent="0.25">
      <c r="A23" s="5" t="s">
        <v>41</v>
      </c>
      <c r="B23" s="6" t="s">
        <v>50</v>
      </c>
      <c r="C23" s="7">
        <v>3</v>
      </c>
      <c r="D23" s="7" t="s">
        <v>32</v>
      </c>
      <c r="E23" s="7" t="s">
        <v>31</v>
      </c>
      <c r="F23" s="25" t="s">
        <v>24</v>
      </c>
    </row>
    <row r="24" spans="1:9" x14ac:dyDescent="0.25">
      <c r="A24" s="5" t="s">
        <v>41</v>
      </c>
      <c r="B24" s="6" t="s">
        <v>51</v>
      </c>
      <c r="C24" s="7">
        <v>1</v>
      </c>
      <c r="D24" s="7" t="s">
        <v>52</v>
      </c>
      <c r="E24" s="7" t="s">
        <v>31</v>
      </c>
      <c r="F24" s="25" t="s">
        <v>24</v>
      </c>
    </row>
    <row r="25" spans="1:9" x14ac:dyDescent="0.25">
      <c r="A25" s="9" t="s">
        <v>41</v>
      </c>
      <c r="B25" s="9" t="s">
        <v>53</v>
      </c>
      <c r="C25" s="3">
        <v>1</v>
      </c>
      <c r="D25" s="3" t="s">
        <v>52</v>
      </c>
      <c r="E25" s="3" t="s">
        <v>31</v>
      </c>
      <c r="F25" s="25" t="s">
        <v>24</v>
      </c>
    </row>
    <row r="26" spans="1:9" x14ac:dyDescent="0.25">
      <c r="A26" s="5" t="s">
        <v>54</v>
      </c>
      <c r="B26" s="6" t="s">
        <v>42</v>
      </c>
      <c r="C26" s="7">
        <v>2</v>
      </c>
      <c r="D26" s="7" t="s">
        <v>13</v>
      </c>
      <c r="E26" s="7" t="s">
        <v>13</v>
      </c>
      <c r="F26" s="25" t="s">
        <v>24</v>
      </c>
    </row>
    <row r="27" spans="1:9" x14ac:dyDescent="0.25">
      <c r="A27" s="5" t="s">
        <v>54</v>
      </c>
      <c r="B27" s="6" t="s">
        <v>20</v>
      </c>
      <c r="C27" s="7">
        <v>2</v>
      </c>
      <c r="D27" s="7" t="s">
        <v>13</v>
      </c>
      <c r="E27" s="7" t="s">
        <v>13</v>
      </c>
      <c r="F27" s="25" t="s">
        <v>24</v>
      </c>
    </row>
    <row r="28" spans="1:9" x14ac:dyDescent="0.25">
      <c r="A28" s="5" t="s">
        <v>54</v>
      </c>
      <c r="B28" s="6" t="s">
        <v>55</v>
      </c>
      <c r="C28" s="7">
        <v>3</v>
      </c>
      <c r="D28" s="7" t="s">
        <v>32</v>
      </c>
      <c r="E28" s="7" t="s">
        <v>32</v>
      </c>
      <c r="F28" s="25" t="s">
        <v>24</v>
      </c>
    </row>
    <row r="29" spans="1:9" x14ac:dyDescent="0.25">
      <c r="A29" s="5" t="s">
        <v>54</v>
      </c>
      <c r="B29" s="6" t="s">
        <v>56</v>
      </c>
      <c r="C29" s="7">
        <v>3</v>
      </c>
      <c r="D29" s="7" t="s">
        <v>31</v>
      </c>
      <c r="E29" s="7" t="s">
        <v>32</v>
      </c>
      <c r="F29" s="25" t="s">
        <v>24</v>
      </c>
    </row>
    <row r="30" spans="1:9" x14ac:dyDescent="0.25">
      <c r="A30" s="5" t="s">
        <v>54</v>
      </c>
      <c r="B30" s="6" t="s">
        <v>57</v>
      </c>
      <c r="C30" s="7">
        <v>3</v>
      </c>
      <c r="D30" s="7" t="s">
        <v>31</v>
      </c>
      <c r="E30" s="7" t="s">
        <v>48</v>
      </c>
      <c r="F30" s="25" t="s">
        <v>24</v>
      </c>
    </row>
    <row r="31" spans="1:9" x14ac:dyDescent="0.25">
      <c r="A31" s="5" t="s">
        <v>54</v>
      </c>
      <c r="B31" s="6" t="s">
        <v>58</v>
      </c>
      <c r="C31" s="7">
        <v>3</v>
      </c>
      <c r="D31" s="7" t="s">
        <v>32</v>
      </c>
      <c r="E31" s="7" t="s">
        <v>31</v>
      </c>
      <c r="F31" s="25" t="s">
        <v>24</v>
      </c>
    </row>
    <row r="32" spans="1:9" x14ac:dyDescent="0.25">
      <c r="A32" s="5" t="s">
        <v>54</v>
      </c>
      <c r="B32" s="6" t="s">
        <v>59</v>
      </c>
      <c r="C32" s="7">
        <v>3</v>
      </c>
      <c r="D32" s="7" t="s">
        <v>47</v>
      </c>
      <c r="E32" s="7" t="s">
        <v>31</v>
      </c>
      <c r="F32" s="25" t="s">
        <v>24</v>
      </c>
    </row>
    <row r="33" spans="1:6" x14ac:dyDescent="0.25">
      <c r="A33" s="5" t="s">
        <v>54</v>
      </c>
      <c r="B33" s="6" t="s">
        <v>60</v>
      </c>
      <c r="C33" s="7">
        <v>1</v>
      </c>
      <c r="D33" s="7" t="s">
        <v>52</v>
      </c>
      <c r="E33" s="7" t="s">
        <v>31</v>
      </c>
      <c r="F33" s="25" t="s">
        <v>24</v>
      </c>
    </row>
    <row r="34" spans="1:6" x14ac:dyDescent="0.25">
      <c r="A34" s="9" t="s">
        <v>54</v>
      </c>
      <c r="B34" s="9" t="s">
        <v>61</v>
      </c>
      <c r="C34" s="3">
        <v>1</v>
      </c>
      <c r="D34" s="3" t="s">
        <v>52</v>
      </c>
      <c r="E34" s="3" t="s">
        <v>31</v>
      </c>
      <c r="F34" s="25" t="s">
        <v>24</v>
      </c>
    </row>
    <row r="35" spans="1:6" x14ac:dyDescent="0.25">
      <c r="A35" s="5" t="s">
        <v>62</v>
      </c>
      <c r="B35" s="6" t="s">
        <v>63</v>
      </c>
      <c r="C35" s="7">
        <v>1</v>
      </c>
      <c r="D35" s="7" t="s">
        <v>13</v>
      </c>
      <c r="E35" s="7" t="s">
        <v>13</v>
      </c>
      <c r="F35" s="25" t="s">
        <v>24</v>
      </c>
    </row>
    <row r="36" spans="1:6" x14ac:dyDescent="0.25">
      <c r="A36" s="5" t="s">
        <v>62</v>
      </c>
      <c r="B36" s="6" t="s">
        <v>64</v>
      </c>
      <c r="C36" s="7">
        <v>2</v>
      </c>
      <c r="D36" s="7" t="s">
        <v>31</v>
      </c>
      <c r="E36" s="7" t="s">
        <v>32</v>
      </c>
      <c r="F36" s="25" t="s">
        <v>24</v>
      </c>
    </row>
    <row r="37" spans="1:6" x14ac:dyDescent="0.25">
      <c r="A37" s="5" t="s">
        <v>62</v>
      </c>
      <c r="B37" s="6" t="s">
        <v>65</v>
      </c>
      <c r="C37" s="7">
        <v>3</v>
      </c>
      <c r="D37" s="7" t="s">
        <v>32</v>
      </c>
      <c r="E37" s="7" t="s">
        <v>32</v>
      </c>
      <c r="F37" s="25" t="s">
        <v>24</v>
      </c>
    </row>
    <row r="38" spans="1:6" x14ac:dyDescent="0.25">
      <c r="A38" s="5" t="s">
        <v>62</v>
      </c>
      <c r="B38" s="6" t="s">
        <v>66</v>
      </c>
      <c r="C38" s="7">
        <v>3</v>
      </c>
      <c r="D38" s="7" t="s">
        <v>31</v>
      </c>
      <c r="E38" s="7" t="s">
        <v>48</v>
      </c>
      <c r="F38" s="25" t="s">
        <v>24</v>
      </c>
    </row>
    <row r="39" spans="1:6" x14ac:dyDescent="0.25">
      <c r="A39" s="5" t="s">
        <v>62</v>
      </c>
      <c r="B39" s="6" t="s">
        <v>67</v>
      </c>
      <c r="C39" s="7">
        <v>2</v>
      </c>
      <c r="D39" s="7" t="s">
        <v>31</v>
      </c>
      <c r="E39" s="7" t="s">
        <v>48</v>
      </c>
      <c r="F39" s="25" t="s">
        <v>24</v>
      </c>
    </row>
    <row r="40" spans="1:6" x14ac:dyDescent="0.25">
      <c r="A40" s="5" t="s">
        <v>62</v>
      </c>
      <c r="B40" s="6" t="s">
        <v>68</v>
      </c>
      <c r="C40" s="7">
        <v>2</v>
      </c>
      <c r="D40" s="7" t="s">
        <v>31</v>
      </c>
      <c r="E40" s="7" t="s">
        <v>48</v>
      </c>
      <c r="F40" s="25" t="s">
        <v>24</v>
      </c>
    </row>
    <row r="41" spans="1:6" x14ac:dyDescent="0.25">
      <c r="A41" s="5" t="s">
        <v>62</v>
      </c>
      <c r="B41" s="6" t="s">
        <v>69</v>
      </c>
      <c r="C41" s="7">
        <v>3</v>
      </c>
      <c r="D41" s="7" t="s">
        <v>32</v>
      </c>
      <c r="E41" s="7" t="s">
        <v>31</v>
      </c>
      <c r="F41" s="25" t="s">
        <v>24</v>
      </c>
    </row>
    <row r="42" spans="1:6" x14ac:dyDescent="0.25">
      <c r="A42" s="5" t="s">
        <v>62</v>
      </c>
      <c r="B42" s="6" t="s">
        <v>70</v>
      </c>
      <c r="C42" s="7">
        <v>1</v>
      </c>
      <c r="D42" s="7" t="s">
        <v>52</v>
      </c>
      <c r="E42" s="7" t="s">
        <v>31</v>
      </c>
      <c r="F42" s="25" t="s">
        <v>24</v>
      </c>
    </row>
    <row r="43" spans="1:6" x14ac:dyDescent="0.25">
      <c r="A43" s="5" t="s">
        <v>62</v>
      </c>
      <c r="B43" s="6" t="s">
        <v>71</v>
      </c>
      <c r="C43" s="7">
        <v>1</v>
      </c>
      <c r="D43" s="7" t="s">
        <v>52</v>
      </c>
      <c r="E43" s="7" t="s">
        <v>31</v>
      </c>
      <c r="F43" s="25" t="s">
        <v>24</v>
      </c>
    </row>
    <row r="44" spans="1:6" x14ac:dyDescent="0.25">
      <c r="A44" s="5" t="s">
        <v>62</v>
      </c>
      <c r="B44" s="6" t="s">
        <v>72</v>
      </c>
      <c r="C44" s="7">
        <v>1</v>
      </c>
      <c r="D44" s="7" t="s">
        <v>52</v>
      </c>
      <c r="E44" s="7" t="s">
        <v>31</v>
      </c>
      <c r="F44" s="25" t="s">
        <v>24</v>
      </c>
    </row>
    <row r="45" spans="1:6" x14ac:dyDescent="0.25">
      <c r="A45" s="9" t="s">
        <v>62</v>
      </c>
      <c r="B45" s="9" t="s">
        <v>73</v>
      </c>
      <c r="C45" s="3">
        <v>3</v>
      </c>
      <c r="D45" s="3" t="s">
        <v>74</v>
      </c>
      <c r="E45" s="3" t="s">
        <v>31</v>
      </c>
      <c r="F45" s="26" t="s">
        <v>24</v>
      </c>
    </row>
    <row r="46" spans="1:6" x14ac:dyDescent="0.25">
      <c r="A46" s="5" t="s">
        <v>75</v>
      </c>
      <c r="B46" s="6" t="s">
        <v>63</v>
      </c>
      <c r="C46" s="7">
        <v>1</v>
      </c>
      <c r="D46" s="7" t="s">
        <v>13</v>
      </c>
      <c r="E46" s="7" t="s">
        <v>13</v>
      </c>
      <c r="F46" s="25" t="s">
        <v>24</v>
      </c>
    </row>
    <row r="47" spans="1:6" x14ac:dyDescent="0.25">
      <c r="A47" s="5" t="s">
        <v>75</v>
      </c>
      <c r="B47" s="6" t="s">
        <v>76</v>
      </c>
      <c r="C47" s="7">
        <v>2</v>
      </c>
      <c r="D47" s="7" t="s">
        <v>31</v>
      </c>
      <c r="E47" s="7" t="s">
        <v>32</v>
      </c>
      <c r="F47" s="25" t="s">
        <v>24</v>
      </c>
    </row>
    <row r="48" spans="1:6" x14ac:dyDescent="0.25">
      <c r="A48" s="5" t="s">
        <v>75</v>
      </c>
      <c r="B48" s="6" t="s">
        <v>77</v>
      </c>
      <c r="C48" s="7">
        <v>2</v>
      </c>
      <c r="D48" s="7" t="s">
        <v>31</v>
      </c>
      <c r="E48" s="7" t="s">
        <v>48</v>
      </c>
      <c r="F48" s="25" t="s">
        <v>24</v>
      </c>
    </row>
    <row r="49" spans="1:6" x14ac:dyDescent="0.25">
      <c r="A49" s="5" t="s">
        <v>75</v>
      </c>
      <c r="B49" s="6" t="s">
        <v>78</v>
      </c>
      <c r="C49" s="7">
        <v>3</v>
      </c>
      <c r="D49" s="7" t="s">
        <v>31</v>
      </c>
      <c r="E49" s="7" t="s">
        <v>48</v>
      </c>
      <c r="F49" s="25" t="s">
        <v>24</v>
      </c>
    </row>
    <row r="50" spans="1:6" x14ac:dyDescent="0.25">
      <c r="A50" s="5" t="s">
        <v>75</v>
      </c>
      <c r="B50" s="6" t="s">
        <v>79</v>
      </c>
      <c r="C50" s="7">
        <v>2</v>
      </c>
      <c r="D50" s="7" t="s">
        <v>31</v>
      </c>
      <c r="E50" s="7" t="s">
        <v>48</v>
      </c>
      <c r="F50" s="25" t="s">
        <v>24</v>
      </c>
    </row>
    <row r="51" spans="1:6" x14ac:dyDescent="0.25">
      <c r="A51" s="5" t="s">
        <v>75</v>
      </c>
      <c r="B51" s="6" t="s">
        <v>80</v>
      </c>
      <c r="C51" s="7">
        <v>3</v>
      </c>
      <c r="D51" s="7" t="s">
        <v>32</v>
      </c>
      <c r="E51" s="7" t="s">
        <v>48</v>
      </c>
      <c r="F51" s="25" t="s">
        <v>24</v>
      </c>
    </row>
    <row r="52" spans="1:6" x14ac:dyDescent="0.25">
      <c r="A52" s="5" t="s">
        <v>75</v>
      </c>
      <c r="B52" s="6" t="s">
        <v>81</v>
      </c>
      <c r="C52" s="7">
        <v>3</v>
      </c>
      <c r="D52" s="7" t="s">
        <v>74</v>
      </c>
      <c r="E52" s="7" t="s">
        <v>48</v>
      </c>
      <c r="F52" s="25" t="s">
        <v>24</v>
      </c>
    </row>
    <row r="53" spans="1:6" x14ac:dyDescent="0.25">
      <c r="A53" s="5" t="s">
        <v>75</v>
      </c>
      <c r="B53" s="6" t="s">
        <v>82</v>
      </c>
      <c r="C53" s="7">
        <v>2</v>
      </c>
      <c r="D53" s="7" t="s">
        <v>47</v>
      </c>
      <c r="E53" s="7" t="s">
        <v>31</v>
      </c>
      <c r="F53" s="25" t="s">
        <v>24</v>
      </c>
    </row>
    <row r="54" spans="1:6" x14ac:dyDescent="0.25">
      <c r="A54" s="5" t="s">
        <v>75</v>
      </c>
      <c r="B54" s="6" t="s">
        <v>83</v>
      </c>
      <c r="C54" s="7">
        <v>1</v>
      </c>
      <c r="D54" s="7" t="s">
        <v>52</v>
      </c>
      <c r="E54" s="7" t="s">
        <v>31</v>
      </c>
      <c r="F54" s="25" t="s">
        <v>24</v>
      </c>
    </row>
    <row r="55" spans="1:6" x14ac:dyDescent="0.25">
      <c r="A55" s="9" t="s">
        <v>75</v>
      </c>
      <c r="B55" s="9" t="s">
        <v>84</v>
      </c>
      <c r="C55" s="3">
        <v>2</v>
      </c>
      <c r="D55" s="3" t="s">
        <v>74</v>
      </c>
      <c r="E55" s="3" t="s">
        <v>31</v>
      </c>
      <c r="F55" s="26" t="s">
        <v>24</v>
      </c>
    </row>
    <row r="56" spans="1:6" x14ac:dyDescent="0.25">
      <c r="A56" s="5" t="s">
        <v>85</v>
      </c>
      <c r="B56" s="6" t="s">
        <v>86</v>
      </c>
      <c r="C56" s="7">
        <v>2</v>
      </c>
      <c r="D56" s="7" t="s">
        <v>13</v>
      </c>
      <c r="E56" s="7" t="s">
        <v>13</v>
      </c>
      <c r="F56" s="25" t="s">
        <v>24</v>
      </c>
    </row>
    <row r="57" spans="1:6" x14ac:dyDescent="0.25">
      <c r="A57" s="5" t="s">
        <v>85</v>
      </c>
      <c r="B57" s="6" t="s">
        <v>87</v>
      </c>
      <c r="C57" s="7">
        <v>1</v>
      </c>
      <c r="D57" s="7" t="s">
        <v>13</v>
      </c>
      <c r="E57" s="7" t="s">
        <v>13</v>
      </c>
      <c r="F57" s="25" t="s">
        <v>24</v>
      </c>
    </row>
    <row r="58" spans="1:6" x14ac:dyDescent="0.25">
      <c r="A58" s="5" t="s">
        <v>85</v>
      </c>
      <c r="B58" s="6" t="s">
        <v>88</v>
      </c>
      <c r="C58" s="7">
        <v>2</v>
      </c>
      <c r="D58" s="7" t="s">
        <v>31</v>
      </c>
      <c r="E58" s="7" t="s">
        <v>48</v>
      </c>
      <c r="F58" s="25" t="s">
        <v>24</v>
      </c>
    </row>
    <row r="59" spans="1:6" x14ac:dyDescent="0.25">
      <c r="A59" s="5" t="s">
        <v>85</v>
      </c>
      <c r="B59" s="6" t="s">
        <v>89</v>
      </c>
      <c r="C59" s="7">
        <v>2</v>
      </c>
      <c r="D59" s="7" t="s">
        <v>31</v>
      </c>
      <c r="E59" s="7" t="s">
        <v>48</v>
      </c>
      <c r="F59" s="25" t="s">
        <v>24</v>
      </c>
    </row>
    <row r="60" spans="1:6" x14ac:dyDescent="0.25">
      <c r="A60" s="5" t="s">
        <v>85</v>
      </c>
      <c r="B60" s="6" t="s">
        <v>90</v>
      </c>
      <c r="C60" s="7">
        <v>3</v>
      </c>
      <c r="D60" s="7" t="s">
        <v>31</v>
      </c>
      <c r="E60" s="7" t="s">
        <v>48</v>
      </c>
      <c r="F60" s="25" t="s">
        <v>24</v>
      </c>
    </row>
    <row r="61" spans="1:6" x14ac:dyDescent="0.25">
      <c r="A61" s="5" t="s">
        <v>85</v>
      </c>
      <c r="B61" s="6" t="s">
        <v>91</v>
      </c>
      <c r="C61" s="7">
        <v>3</v>
      </c>
      <c r="D61" s="7" t="s">
        <v>47</v>
      </c>
      <c r="E61" s="7" t="s">
        <v>31</v>
      </c>
      <c r="F61" s="25" t="s">
        <v>24</v>
      </c>
    </row>
    <row r="62" spans="1:6" x14ac:dyDescent="0.25">
      <c r="A62" s="5" t="s">
        <v>85</v>
      </c>
      <c r="B62" s="6" t="s">
        <v>92</v>
      </c>
      <c r="C62" s="7">
        <v>3</v>
      </c>
      <c r="D62" s="7" t="s">
        <v>74</v>
      </c>
      <c r="E62" s="7" t="s">
        <v>31</v>
      </c>
      <c r="F62" s="25" t="s">
        <v>24</v>
      </c>
    </row>
    <row r="63" spans="1:6" x14ac:dyDescent="0.25">
      <c r="A63" s="5" t="s">
        <v>85</v>
      </c>
      <c r="B63" s="6" t="s">
        <v>93</v>
      </c>
      <c r="C63" s="7">
        <v>2</v>
      </c>
      <c r="D63" s="7" t="s">
        <v>74</v>
      </c>
      <c r="E63" s="7" t="s">
        <v>31</v>
      </c>
      <c r="F63" s="25" t="s">
        <v>24</v>
      </c>
    </row>
    <row r="64" spans="1:6" x14ac:dyDescent="0.25">
      <c r="A64" s="9" t="s">
        <v>85</v>
      </c>
      <c r="B64" s="9" t="s">
        <v>94</v>
      </c>
      <c r="C64" s="3">
        <v>3</v>
      </c>
      <c r="D64" s="3" t="s">
        <v>74</v>
      </c>
      <c r="E64" s="3" t="s">
        <v>31</v>
      </c>
      <c r="F64" s="26" t="s">
        <v>24</v>
      </c>
    </row>
    <row r="65" spans="1:6" x14ac:dyDescent="0.25">
      <c r="A65" s="5" t="s">
        <v>95</v>
      </c>
      <c r="B65" s="6" t="s">
        <v>87</v>
      </c>
      <c r="C65" s="7">
        <v>1</v>
      </c>
      <c r="D65" s="7" t="s">
        <v>13</v>
      </c>
      <c r="E65" s="7" t="s">
        <v>13</v>
      </c>
      <c r="F65" s="25" t="s">
        <v>24</v>
      </c>
    </row>
    <row r="66" spans="1:6" x14ac:dyDescent="0.25">
      <c r="A66" s="5" t="s">
        <v>95</v>
      </c>
      <c r="B66" s="6" t="s">
        <v>96</v>
      </c>
      <c r="C66" s="7">
        <v>3</v>
      </c>
      <c r="D66" s="7" t="s">
        <v>31</v>
      </c>
      <c r="E66" s="7" t="s">
        <v>48</v>
      </c>
      <c r="F66" s="25" t="s">
        <v>24</v>
      </c>
    </row>
    <row r="67" spans="1:6" x14ac:dyDescent="0.25">
      <c r="A67" s="5" t="s">
        <v>95</v>
      </c>
      <c r="B67" s="6" t="s">
        <v>97</v>
      </c>
      <c r="C67" s="7">
        <v>2</v>
      </c>
      <c r="D67" s="7" t="s">
        <v>31</v>
      </c>
      <c r="E67" s="7" t="s">
        <v>48</v>
      </c>
      <c r="F67" s="25" t="s">
        <v>24</v>
      </c>
    </row>
    <row r="68" spans="1:6" x14ac:dyDescent="0.25">
      <c r="A68" s="5" t="s">
        <v>95</v>
      </c>
      <c r="B68" s="6" t="s">
        <v>98</v>
      </c>
      <c r="C68" s="7">
        <v>2</v>
      </c>
      <c r="D68" s="7" t="s">
        <v>31</v>
      </c>
      <c r="E68" s="7" t="s">
        <v>48</v>
      </c>
      <c r="F68" s="25" t="s">
        <v>24</v>
      </c>
    </row>
    <row r="69" spans="1:6" x14ac:dyDescent="0.25">
      <c r="A69" s="5" t="s">
        <v>95</v>
      </c>
      <c r="B69" s="6" t="s">
        <v>99</v>
      </c>
      <c r="C69" s="7">
        <v>2</v>
      </c>
      <c r="D69" s="7" t="s">
        <v>74</v>
      </c>
      <c r="E69" s="7" t="s">
        <v>48</v>
      </c>
      <c r="F69" s="25" t="s">
        <v>24</v>
      </c>
    </row>
    <row r="70" spans="1:6" x14ac:dyDescent="0.25">
      <c r="A70" s="5" t="s">
        <v>95</v>
      </c>
      <c r="B70" s="6" t="s">
        <v>100</v>
      </c>
      <c r="C70" s="7">
        <v>3</v>
      </c>
      <c r="D70" s="7" t="s">
        <v>47</v>
      </c>
      <c r="E70" s="7" t="s">
        <v>31</v>
      </c>
      <c r="F70" s="25" t="s">
        <v>24</v>
      </c>
    </row>
    <row r="71" spans="1:6" x14ac:dyDescent="0.25">
      <c r="A71" s="9" t="s">
        <v>95</v>
      </c>
      <c r="B71" s="9" t="s">
        <v>101</v>
      </c>
      <c r="C71" s="3">
        <v>2</v>
      </c>
      <c r="D71" s="3" t="s">
        <v>74</v>
      </c>
      <c r="E71" s="3" t="s">
        <v>31</v>
      </c>
      <c r="F71" s="26" t="s">
        <v>24</v>
      </c>
    </row>
  </sheetData>
  <sheetProtection password="CCCB" sheet="1" objects="1" scenarios="1"/>
  <protectedRanges>
    <protectedRange sqref="F2:F71" name="檢核"/>
  </protectedRanges>
  <mergeCells count="2">
    <mergeCell ref="H2:H5"/>
    <mergeCell ref="H6:H11"/>
  </mergeCells>
  <phoneticPr fontId="1" type="noConversion"/>
  <conditionalFormatting sqref="F2:F71">
    <cfRule type="cellIs" dxfId="1" priority="1" operator="equal">
      <formula>"0(未修)"</formula>
    </cfRule>
    <cfRule type="cellIs" dxfId="0" priority="2" operator="equal">
      <formula>"1(已修畢)"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code!$D$2:$D$3</xm:f>
          </x14:formula1>
          <xm:sqref>F2:F71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:D3"/>
    </sheetView>
  </sheetViews>
  <sheetFormatPr defaultRowHeight="16.5" x14ac:dyDescent="0.25"/>
  <cols>
    <col min="2" max="2" width="12.875" customWidth="1"/>
    <col min="4" max="4" width="11.375" customWidth="1"/>
  </cols>
  <sheetData>
    <row r="1" spans="1:4" x14ac:dyDescent="0.25">
      <c r="D1" t="s">
        <v>5</v>
      </c>
    </row>
    <row r="2" spans="1:4" x14ac:dyDescent="0.25">
      <c r="A2" t="s">
        <v>13</v>
      </c>
      <c r="B2" t="s">
        <v>28</v>
      </c>
      <c r="D2" t="s">
        <v>102</v>
      </c>
    </row>
    <row r="3" spans="1:4" x14ac:dyDescent="0.25">
      <c r="A3" t="s">
        <v>32</v>
      </c>
      <c r="B3" t="s">
        <v>18</v>
      </c>
      <c r="D3" t="s">
        <v>103</v>
      </c>
    </row>
    <row r="4" spans="1:4" x14ac:dyDescent="0.25">
      <c r="A4" t="s">
        <v>48</v>
      </c>
      <c r="B4" t="s">
        <v>21</v>
      </c>
    </row>
    <row r="5" spans="1:4" x14ac:dyDescent="0.25">
      <c r="A5" t="s">
        <v>31</v>
      </c>
      <c r="B5" t="s">
        <v>104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課程</vt:lpstr>
      <vt:lpstr>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ALHOUR</dc:creator>
  <cp:lastModifiedBy>User</cp:lastModifiedBy>
  <dcterms:created xsi:type="dcterms:W3CDTF">2021-07-11T06:59:27Z</dcterms:created>
  <dcterms:modified xsi:type="dcterms:W3CDTF">2021-08-18T02:45:55Z</dcterms:modified>
</cp:coreProperties>
</file>